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чет полос на сентябрь" sheetId="1" r:id="rId1"/>
  </sheets>
  <definedNames/>
  <calcPr fullCalcOnLoad="1" fullPrecision="0"/>
</workbook>
</file>

<file path=xl/sharedStrings.xml><?xml version="1.0" encoding="utf-8"?>
<sst xmlns="http://schemas.openxmlformats.org/spreadsheetml/2006/main" count="44" uniqueCount="41">
  <si>
    <t>Новые Известия</t>
  </si>
  <si>
    <t>Московская перспектива</t>
  </si>
  <si>
    <t>Независимая газета</t>
  </si>
  <si>
    <t>Росбалт</t>
  </si>
  <si>
    <t>Московская правда</t>
  </si>
  <si>
    <t>Сумма по договору</t>
  </si>
  <si>
    <t>Мой район</t>
  </si>
  <si>
    <t>Российская газета</t>
  </si>
  <si>
    <t>Литературная газета</t>
  </si>
  <si>
    <t>Аргументы и факты</t>
  </si>
  <si>
    <t>Москва Инфо</t>
  </si>
  <si>
    <t>Труд</t>
  </si>
  <si>
    <t>Регнум</t>
  </si>
  <si>
    <t>Техномедиамарт (МГД, сборники)</t>
  </si>
  <si>
    <t>Собеседник</t>
  </si>
  <si>
    <t>Версия (без НДС)</t>
  </si>
  <si>
    <t>Метро (информ.материалы)</t>
  </si>
  <si>
    <t>Эхо Москвы (web-сайты)</t>
  </si>
  <si>
    <t>Известия (Медиа контент)</t>
  </si>
  <si>
    <t>НСН (сайты)</t>
  </si>
  <si>
    <t>Трибуна</t>
  </si>
  <si>
    <t>Комсомольская правда (газета)</t>
  </si>
  <si>
    <t>Комсомольская правда (сайт)</t>
  </si>
  <si>
    <t>Метро (соц.реклама)</t>
  </si>
  <si>
    <t>Звезд.бульв.Северо-восток</t>
  </si>
  <si>
    <t xml:space="preserve">Восточн.округ ММГпринт </t>
  </si>
  <si>
    <t>Расценки за       1 полосу</t>
  </si>
  <si>
    <t>ОАО "МИТ"</t>
  </si>
  <si>
    <t>Всего расходов за январь-август</t>
  </si>
  <si>
    <t>Остаток средств сент.-декабрь</t>
  </si>
  <si>
    <t>Остаток полос на сентябрь-декабрь</t>
  </si>
  <si>
    <t>ИТОГО</t>
  </si>
  <si>
    <t>Всего за 4 мес.</t>
  </si>
  <si>
    <t>Субсидия №2 по Гор.хоз-ву          (авг-нояб)</t>
  </si>
  <si>
    <t>в т.ч. в печатных СМИ</t>
  </si>
  <si>
    <t>в электронных СМИ</t>
  </si>
  <si>
    <t>Субсидия №3 по здравоохр.           (авг.-нояб.)</t>
  </si>
  <si>
    <t>Субсидия №1 (остаток полос на 5 мес. (авг.-дек.)</t>
  </si>
  <si>
    <t>Итого печат.полос</t>
  </si>
  <si>
    <t>Плановые объемы газ.полос (в печатных и эл.СМИ) по тех.заданию субсидий</t>
  </si>
  <si>
    <t xml:space="preserve">Размещение информационных материалов в печатных и электронных СМИ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</si>
</sst>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000"/>
  </numFmts>
  <fonts count="45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2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" fontId="3" fillId="0" borderId="0" xfId="0" applyNumberFormat="1" applyFont="1" applyAlignment="1">
      <alignment/>
    </xf>
    <xf numFmtId="4" fontId="7" fillId="0" borderId="10" xfId="0" applyNumberFormat="1" applyFont="1" applyBorder="1" applyAlignment="1">
      <alignment/>
    </xf>
    <xf numFmtId="49" fontId="8" fillId="0" borderId="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4" fontId="2" fillId="33" borderId="10" xfId="0" applyNumberFormat="1" applyFont="1" applyFill="1" applyBorder="1" applyAlignment="1">
      <alignment/>
    </xf>
    <xf numFmtId="3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1" fillId="0" borderId="10" xfId="0" applyFont="1" applyBorder="1" applyAlignment="1">
      <alignment/>
    </xf>
    <xf numFmtId="0" fontId="9" fillId="0" borderId="10" xfId="0" applyFont="1" applyBorder="1" applyAlignment="1">
      <alignment horizontal="left" wrapText="1"/>
    </xf>
    <xf numFmtId="0" fontId="10" fillId="0" borderId="10" xfId="0" applyFont="1" applyBorder="1" applyAlignment="1">
      <alignment/>
    </xf>
    <xf numFmtId="0" fontId="9" fillId="0" borderId="10" xfId="0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1" fillId="0" borderId="12" xfId="0" applyNumberFormat="1" applyFont="1" applyBorder="1" applyAlignment="1">
      <alignment vertical="center"/>
    </xf>
    <xf numFmtId="4" fontId="2" fillId="33" borderId="13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wrapText="1"/>
    </xf>
    <xf numFmtId="0" fontId="7" fillId="3" borderId="10" xfId="0" applyFont="1" applyFill="1" applyBorder="1" applyAlignment="1">
      <alignment horizontal="center" vertical="center" wrapText="1"/>
    </xf>
    <xf numFmtId="4" fontId="7" fillId="3" borderId="10" xfId="0" applyNumberFormat="1" applyFont="1" applyFill="1" applyBorder="1" applyAlignment="1">
      <alignment horizontal="center"/>
    </xf>
    <xf numFmtId="4" fontId="7" fillId="3" borderId="10" xfId="0" applyNumberFormat="1" applyFont="1" applyFill="1" applyBorder="1" applyAlignment="1">
      <alignment horizontal="center" vertical="center"/>
    </xf>
    <xf numFmtId="4" fontId="7" fillId="3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4" fontId="2" fillId="33" borderId="13" xfId="0" applyNumberFormat="1" applyFont="1" applyFill="1" applyBorder="1" applyAlignment="1">
      <alignment horizontal="right" vertical="center" wrapText="1"/>
    </xf>
    <xf numFmtId="4" fontId="2" fillId="33" borderId="14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2">
      <selection activeCell="E15" sqref="E15"/>
    </sheetView>
  </sheetViews>
  <sheetFormatPr defaultColWidth="9.140625" defaultRowHeight="12.75"/>
  <cols>
    <col min="1" max="1" width="25.421875" style="0" customWidth="1"/>
    <col min="2" max="2" width="0.13671875" style="0" customWidth="1"/>
    <col min="3" max="3" width="15.140625" style="0" customWidth="1"/>
    <col min="4" max="4" width="13.28125" style="0" hidden="1" customWidth="1"/>
    <col min="5" max="5" width="13.57421875" style="0" customWidth="1"/>
    <col min="6" max="6" width="14.421875" style="0" customWidth="1"/>
  </cols>
  <sheetData>
    <row r="1" spans="1:8" ht="20.25" customHeight="1">
      <c r="A1" s="3"/>
      <c r="B1" s="1"/>
      <c r="C1" s="1"/>
      <c r="D1" s="17"/>
      <c r="E1" s="17"/>
      <c r="H1" s="34" t="s">
        <v>27</v>
      </c>
    </row>
    <row r="2" spans="1:6" ht="21.75" customHeight="1">
      <c r="A2" s="27" t="s">
        <v>40</v>
      </c>
      <c r="B2" s="27"/>
      <c r="C2" s="27"/>
      <c r="D2" s="27"/>
      <c r="E2" s="27"/>
      <c r="F2" s="27"/>
    </row>
    <row r="3" spans="1:6" ht="43.5" customHeight="1">
      <c r="A3" s="12"/>
      <c r="B3" s="13" t="s">
        <v>5</v>
      </c>
      <c r="C3" s="18" t="s">
        <v>26</v>
      </c>
      <c r="D3" s="14" t="s">
        <v>28</v>
      </c>
      <c r="E3" s="14" t="s">
        <v>29</v>
      </c>
      <c r="F3" s="30" t="s">
        <v>30</v>
      </c>
    </row>
    <row r="4" spans="1:6" ht="16.5" customHeight="1">
      <c r="A4" s="5" t="s">
        <v>8</v>
      </c>
      <c r="B4" s="6">
        <v>7000000</v>
      </c>
      <c r="C4" s="6">
        <v>240000</v>
      </c>
      <c r="D4" s="6">
        <v>5330400</v>
      </c>
      <c r="E4" s="6">
        <f>B4-D4</f>
        <v>1669600</v>
      </c>
      <c r="F4" s="31">
        <f>E4/C4</f>
        <v>6.96</v>
      </c>
    </row>
    <row r="5" spans="1:6" ht="16.5" customHeight="1">
      <c r="A5" s="5" t="s">
        <v>9</v>
      </c>
      <c r="B5" s="7">
        <v>20000000</v>
      </c>
      <c r="C5" s="7">
        <v>290000</v>
      </c>
      <c r="D5" s="6">
        <v>12789000</v>
      </c>
      <c r="E5" s="6">
        <f aca="true" t="shared" si="0" ref="E5:E20">B5-D5</f>
        <v>7211000</v>
      </c>
      <c r="F5" s="31">
        <f>E5/C5</f>
        <v>24.87</v>
      </c>
    </row>
    <row r="6" spans="1:6" ht="16.5" customHeight="1">
      <c r="A6" s="9" t="s">
        <v>0</v>
      </c>
      <c r="B6" s="7">
        <v>24000000</v>
      </c>
      <c r="C6" s="7">
        <v>610650</v>
      </c>
      <c r="D6" s="7">
        <v>17372992.5</v>
      </c>
      <c r="E6" s="7">
        <f t="shared" si="0"/>
        <v>6627007.5</v>
      </c>
      <c r="F6" s="31">
        <f>E6/C6</f>
        <v>10.85</v>
      </c>
    </row>
    <row r="7" spans="1:6" ht="16.5" customHeight="1">
      <c r="A7" s="5" t="s">
        <v>21</v>
      </c>
      <c r="B7" s="8">
        <v>50000000</v>
      </c>
      <c r="C7" s="7">
        <v>645000</v>
      </c>
      <c r="D7" s="6">
        <v>33460503.75</v>
      </c>
      <c r="E7" s="6">
        <f t="shared" si="0"/>
        <v>16539496.25</v>
      </c>
      <c r="F7" s="31">
        <f>E7/C7</f>
        <v>25.64</v>
      </c>
    </row>
    <row r="8" spans="1:6" ht="16.5" customHeight="1">
      <c r="A8" s="5" t="s">
        <v>22</v>
      </c>
      <c r="B8" s="8">
        <v>5000000</v>
      </c>
      <c r="C8" s="7"/>
      <c r="D8" s="6">
        <v>4620000</v>
      </c>
      <c r="E8" s="6">
        <f t="shared" si="0"/>
        <v>380000</v>
      </c>
      <c r="F8" s="31"/>
    </row>
    <row r="9" spans="1:6" ht="16.5" customHeight="1">
      <c r="A9" s="5" t="s">
        <v>3</v>
      </c>
      <c r="B9" s="7">
        <v>9500004</v>
      </c>
      <c r="C9" s="7"/>
      <c r="D9" s="6">
        <v>6333336</v>
      </c>
      <c r="E9" s="6">
        <f t="shared" si="0"/>
        <v>3166668</v>
      </c>
      <c r="F9" s="31"/>
    </row>
    <row r="10" spans="1:6" ht="16.5" customHeight="1">
      <c r="A10" s="5" t="s">
        <v>2</v>
      </c>
      <c r="B10" s="7">
        <v>19876428.45</v>
      </c>
      <c r="C10" s="7">
        <v>760000</v>
      </c>
      <c r="D10" s="6">
        <v>16946000</v>
      </c>
      <c r="E10" s="6">
        <f t="shared" si="0"/>
        <v>2930428.45</v>
      </c>
      <c r="F10" s="31">
        <f>E10/C10</f>
        <v>3.86</v>
      </c>
    </row>
    <row r="11" spans="1:6" ht="16.5" customHeight="1">
      <c r="A11" s="5" t="s">
        <v>10</v>
      </c>
      <c r="B11" s="7">
        <v>6000000</v>
      </c>
      <c r="C11" s="7">
        <v>214000</v>
      </c>
      <c r="D11" s="6">
        <v>4093820</v>
      </c>
      <c r="E11" s="6">
        <f t="shared" si="0"/>
        <v>1906180</v>
      </c>
      <c r="F11" s="31">
        <f aca="true" t="shared" si="1" ref="F11:F17">E11/C11</f>
        <v>8.91</v>
      </c>
    </row>
    <row r="12" spans="1:6" ht="16.5" customHeight="1">
      <c r="A12" s="5" t="s">
        <v>4</v>
      </c>
      <c r="B12" s="6">
        <v>35999465</v>
      </c>
      <c r="C12" s="6">
        <v>218890</v>
      </c>
      <c r="D12" s="6">
        <v>20920308.2</v>
      </c>
      <c r="E12" s="6">
        <f t="shared" si="0"/>
        <v>15079156.8</v>
      </c>
      <c r="F12" s="31">
        <f t="shared" si="1"/>
        <v>68.89</v>
      </c>
    </row>
    <row r="13" spans="1:6" ht="16.5" customHeight="1">
      <c r="A13" s="5" t="s">
        <v>1</v>
      </c>
      <c r="B13" s="6">
        <v>25000000</v>
      </c>
      <c r="C13" s="6">
        <v>253700</v>
      </c>
      <c r="D13" s="6">
        <v>17068936</v>
      </c>
      <c r="E13" s="6">
        <f t="shared" si="0"/>
        <v>7931064</v>
      </c>
      <c r="F13" s="31">
        <f t="shared" si="1"/>
        <v>31.26</v>
      </c>
    </row>
    <row r="14" spans="1:6" ht="16.5" customHeight="1">
      <c r="A14" s="5" t="s">
        <v>18</v>
      </c>
      <c r="B14" s="6">
        <v>180000000</v>
      </c>
      <c r="C14" s="6">
        <v>935000</v>
      </c>
      <c r="D14" s="6">
        <v>110944969</v>
      </c>
      <c r="E14" s="6">
        <v>77374612</v>
      </c>
      <c r="F14" s="31">
        <f t="shared" si="1"/>
        <v>82.75</v>
      </c>
    </row>
    <row r="15" spans="1:6" ht="16.5" customHeight="1">
      <c r="A15" s="9" t="s">
        <v>15</v>
      </c>
      <c r="B15" s="7">
        <v>6000000</v>
      </c>
      <c r="C15" s="7">
        <v>266000</v>
      </c>
      <c r="D15" s="6">
        <v>4154033.33</v>
      </c>
      <c r="E15" s="6">
        <f t="shared" si="0"/>
        <v>1845966.67</v>
      </c>
      <c r="F15" s="31">
        <f t="shared" si="1"/>
        <v>6.94</v>
      </c>
    </row>
    <row r="16" spans="1:6" ht="16.5" customHeight="1">
      <c r="A16" s="5" t="s">
        <v>6</v>
      </c>
      <c r="B16" s="6">
        <v>19000000</v>
      </c>
      <c r="C16" s="6">
        <v>120000</v>
      </c>
      <c r="D16" s="6">
        <v>11578416.1</v>
      </c>
      <c r="E16" s="6">
        <f t="shared" si="0"/>
        <v>7421583.9</v>
      </c>
      <c r="F16" s="31">
        <f t="shared" si="1"/>
        <v>61.85</v>
      </c>
    </row>
    <row r="17" spans="1:6" ht="16.5" customHeight="1">
      <c r="A17" s="5" t="s">
        <v>11</v>
      </c>
      <c r="B17" s="6">
        <v>7000000</v>
      </c>
      <c r="C17" s="6">
        <v>180000</v>
      </c>
      <c r="D17" s="6">
        <v>5929200</v>
      </c>
      <c r="E17" s="6">
        <f t="shared" si="0"/>
        <v>1070800</v>
      </c>
      <c r="F17" s="31">
        <f t="shared" si="1"/>
        <v>5.95</v>
      </c>
    </row>
    <row r="18" spans="1:6" ht="16.5" customHeight="1">
      <c r="A18" s="5" t="s">
        <v>12</v>
      </c>
      <c r="B18" s="6">
        <v>6000000</v>
      </c>
      <c r="C18" s="6"/>
      <c r="D18" s="6">
        <v>4000000</v>
      </c>
      <c r="E18" s="6">
        <f t="shared" si="0"/>
        <v>2000000</v>
      </c>
      <c r="F18" s="31"/>
    </row>
    <row r="19" spans="1:6" ht="16.5" customHeight="1">
      <c r="A19" s="29" t="s">
        <v>13</v>
      </c>
      <c r="B19" s="6">
        <v>2224412</v>
      </c>
      <c r="C19" s="6"/>
      <c r="D19" s="6">
        <v>1334647.26</v>
      </c>
      <c r="E19" s="6">
        <f t="shared" si="0"/>
        <v>889764.74</v>
      </c>
      <c r="F19" s="31"/>
    </row>
    <row r="20" spans="1:6" ht="16.5" customHeight="1">
      <c r="A20" s="5" t="s">
        <v>7</v>
      </c>
      <c r="B20" s="6">
        <v>10000000</v>
      </c>
      <c r="C20" s="6">
        <v>234112</v>
      </c>
      <c r="D20" s="6">
        <v>6551454.4</v>
      </c>
      <c r="E20" s="6">
        <f t="shared" si="0"/>
        <v>3448545.6</v>
      </c>
      <c r="F20" s="31">
        <f>E20/C20</f>
        <v>14.73</v>
      </c>
    </row>
    <row r="21" spans="1:6" ht="16.5" customHeight="1">
      <c r="A21" s="9" t="s">
        <v>16</v>
      </c>
      <c r="B21" s="35">
        <v>12138480</v>
      </c>
      <c r="C21" s="28">
        <v>615131.25</v>
      </c>
      <c r="D21" s="6">
        <v>7158368.75</v>
      </c>
      <c r="E21" s="15">
        <f>B21-D21-D22</f>
        <v>2841631.25</v>
      </c>
      <c r="F21" s="32">
        <v>5</v>
      </c>
    </row>
    <row r="22" spans="1:6" ht="16.5" customHeight="1">
      <c r="A22" s="9" t="s">
        <v>23</v>
      </c>
      <c r="B22" s="36"/>
      <c r="C22" s="28">
        <v>492105</v>
      </c>
      <c r="D22" s="6">
        <v>2138480</v>
      </c>
      <c r="E22" s="19"/>
      <c r="F22" s="33"/>
    </row>
    <row r="23" spans="1:6" ht="16.5" customHeight="1">
      <c r="A23" s="9" t="s">
        <v>24</v>
      </c>
      <c r="B23" s="7">
        <v>9997500</v>
      </c>
      <c r="C23" s="7">
        <v>232500</v>
      </c>
      <c r="D23" s="6">
        <v>9416250</v>
      </c>
      <c r="E23" s="6">
        <f aca="true" t="shared" si="2" ref="E23:E28">B23-D23</f>
        <v>581250</v>
      </c>
      <c r="F23" s="31">
        <f>E23/C23</f>
        <v>2.5</v>
      </c>
    </row>
    <row r="24" spans="1:6" ht="16.5" customHeight="1">
      <c r="A24" s="9" t="s">
        <v>25</v>
      </c>
      <c r="B24" s="7">
        <v>9997500</v>
      </c>
      <c r="C24" s="7">
        <v>232500</v>
      </c>
      <c r="D24" s="6">
        <v>9997500</v>
      </c>
      <c r="E24" s="6">
        <f t="shared" si="2"/>
        <v>0</v>
      </c>
      <c r="F24" s="31">
        <f>E24/C24</f>
        <v>0</v>
      </c>
    </row>
    <row r="25" spans="1:6" ht="16.5" customHeight="1">
      <c r="A25" s="9" t="s">
        <v>14</v>
      </c>
      <c r="B25" s="7">
        <v>11000000</v>
      </c>
      <c r="C25" s="7">
        <v>262000</v>
      </c>
      <c r="D25" s="6">
        <v>9864300</v>
      </c>
      <c r="E25" s="6">
        <f t="shared" si="2"/>
        <v>1135700</v>
      </c>
      <c r="F25" s="31">
        <f>E25/C25</f>
        <v>4.33</v>
      </c>
    </row>
    <row r="26" spans="1:6" ht="16.5" customHeight="1">
      <c r="A26" s="10" t="s">
        <v>17</v>
      </c>
      <c r="B26" s="7">
        <v>399500</v>
      </c>
      <c r="C26" s="7"/>
      <c r="D26" s="6">
        <v>399500</v>
      </c>
      <c r="E26" s="6">
        <f t="shared" si="2"/>
        <v>0</v>
      </c>
      <c r="F26" s="31"/>
    </row>
    <row r="27" spans="1:6" ht="16.5" customHeight="1">
      <c r="A27" s="11" t="s">
        <v>19</v>
      </c>
      <c r="B27" s="7">
        <v>1680000</v>
      </c>
      <c r="C27" s="7"/>
      <c r="D27" s="6">
        <v>770000</v>
      </c>
      <c r="E27" s="6">
        <f t="shared" si="2"/>
        <v>910000</v>
      </c>
      <c r="F27" s="31"/>
    </row>
    <row r="28" spans="1:6" ht="16.5" customHeight="1">
      <c r="A28" s="20" t="s">
        <v>20</v>
      </c>
      <c r="B28" s="7">
        <v>9000000</v>
      </c>
      <c r="C28" s="7">
        <v>250000</v>
      </c>
      <c r="D28" s="7">
        <v>8250000</v>
      </c>
      <c r="E28" s="7">
        <f t="shared" si="2"/>
        <v>750000</v>
      </c>
      <c r="F28" s="31">
        <f>E28/C28</f>
        <v>3</v>
      </c>
    </row>
    <row r="29" spans="1:6" ht="17.25" customHeight="1">
      <c r="A29" s="4" t="s">
        <v>31</v>
      </c>
      <c r="B29" s="2"/>
      <c r="C29" s="2"/>
      <c r="D29" s="16"/>
      <c r="E29" s="16"/>
      <c r="F29" s="31">
        <f>SUM(F4:F28)</f>
        <v>368.29</v>
      </c>
    </row>
    <row r="31" spans="1:3" ht="34.5" customHeight="1">
      <c r="A31" s="37" t="s">
        <v>39</v>
      </c>
      <c r="B31" s="37"/>
      <c r="C31" s="37"/>
    </row>
    <row r="32" spans="1:3" ht="12.75">
      <c r="A32" s="4"/>
      <c r="B32" s="2" t="s">
        <v>32</v>
      </c>
      <c r="C32" s="2" t="s">
        <v>32</v>
      </c>
    </row>
    <row r="33" spans="1:3" ht="27" customHeight="1">
      <c r="A33" s="21" t="s">
        <v>33</v>
      </c>
      <c r="B33" s="22">
        <v>288</v>
      </c>
      <c r="C33" s="22">
        <v>288</v>
      </c>
    </row>
    <row r="34" spans="1:3" ht="17.25" customHeight="1">
      <c r="A34" s="23" t="s">
        <v>34</v>
      </c>
      <c r="B34" s="24">
        <v>198</v>
      </c>
      <c r="C34" s="24">
        <v>198</v>
      </c>
    </row>
    <row r="35" spans="1:3" ht="18" customHeight="1">
      <c r="A35" s="23" t="s">
        <v>35</v>
      </c>
      <c r="B35" s="24">
        <v>98</v>
      </c>
      <c r="C35" s="24">
        <v>98</v>
      </c>
    </row>
    <row r="36" spans="1:3" ht="30.75" customHeight="1">
      <c r="A36" s="4" t="s">
        <v>36</v>
      </c>
      <c r="B36" s="22">
        <v>63</v>
      </c>
      <c r="C36" s="22">
        <v>63</v>
      </c>
    </row>
    <row r="37" spans="1:3" ht="15.75" customHeight="1">
      <c r="A37" s="23" t="s">
        <v>34</v>
      </c>
      <c r="B37" s="24">
        <v>45</v>
      </c>
      <c r="C37" s="24">
        <v>45</v>
      </c>
    </row>
    <row r="38" spans="1:3" ht="15.75" customHeight="1">
      <c r="A38" s="23" t="s">
        <v>35</v>
      </c>
      <c r="B38" s="24">
        <v>16</v>
      </c>
      <c r="C38" s="24">
        <v>16</v>
      </c>
    </row>
    <row r="39" spans="1:3" ht="27" customHeight="1">
      <c r="A39" s="4" t="s">
        <v>37</v>
      </c>
      <c r="B39" s="22">
        <v>239</v>
      </c>
      <c r="C39" s="22">
        <v>239</v>
      </c>
    </row>
    <row r="40" spans="1:3" ht="18.75" customHeight="1">
      <c r="A40" s="25" t="s">
        <v>38</v>
      </c>
      <c r="B40" s="26">
        <f>B34+B37+B39</f>
        <v>482</v>
      </c>
      <c r="C40" s="26">
        <f>C34+C37+C39</f>
        <v>482</v>
      </c>
    </row>
  </sheetData>
  <sheetProtection/>
  <mergeCells count="2">
    <mergeCell ref="B21:B22"/>
    <mergeCell ref="A31:C3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Olga</cp:lastModifiedBy>
  <cp:lastPrinted>2014-09-18T13:33:19Z</cp:lastPrinted>
  <dcterms:created xsi:type="dcterms:W3CDTF">1996-10-08T23:32:33Z</dcterms:created>
  <dcterms:modified xsi:type="dcterms:W3CDTF">2014-09-19T14:54:10Z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